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072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<sst xmlns="http://schemas.openxmlformats.org/spreadsheetml/2006/main" count="51" uniqueCount="30">
  <si>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Cement</t>
  </si>
  <si>
    <t>mw/mc =</t>
  </si>
  <si>
    <t>Glenium ACE40</t>
  </si>
  <si>
    <t>--</t>
  </si>
  <si>
    <t>Water</t>
  </si>
  <si>
    <t>admixture</t>
  </si>
  <si>
    <t>Aggregates</t>
  </si>
  <si>
    <t>Materials</t>
  </si>
  <si>
    <t>Type</t>
  </si>
  <si>
    <r>
      <t>Mass, kg/m</t>
    </r>
    <r>
      <rPr>
        <b/>
        <vertAlign val="superscript"/>
        <sz val="16"/>
        <rFont val="Arial CE"/>
        <family val="2"/>
      </rPr>
      <t>3</t>
    </r>
  </si>
  <si>
    <r>
      <t>Volume l/m</t>
    </r>
    <r>
      <rPr>
        <b/>
        <vertAlign val="superscript"/>
        <sz val="16"/>
        <rFont val="Arial CE"/>
        <family val="2"/>
      </rPr>
      <t>3</t>
    </r>
  </si>
  <si>
    <t>Air</t>
  </si>
  <si>
    <t>Total</t>
  </si>
  <si>
    <t>Andesit</t>
  </si>
  <si>
    <t>Sand</t>
  </si>
  <si>
    <t>Ár/Ft</t>
  </si>
  <si>
    <t>Ár/EUR</t>
  </si>
  <si>
    <t>Slag</t>
  </si>
  <si>
    <t>CEM I 32,5 RS</t>
  </si>
  <si>
    <t>8/11 andesit</t>
  </si>
  <si>
    <t>BARITMIX1</t>
  </si>
  <si>
    <t>Gravil</t>
  </si>
  <si>
    <t>Equivalent quality</t>
  </si>
  <si>
    <t>Acél sörét (Steel shot)</t>
  </si>
  <si>
    <t>11/24 mm fraction andesit</t>
  </si>
  <si>
    <t>0/6 mm fraction barit</t>
  </si>
  <si>
    <t xml:space="preserve">0/4 mm </t>
  </si>
  <si>
    <t xml:space="preserve">8/11 </t>
  </si>
  <si>
    <t xml:space="preserve">4/8 mm </t>
  </si>
  <si>
    <t>11/24 mm fraction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</si>
</sst>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2">
    <font>
      <sz val="10"/>
      <name val="Arial"/>
      <family val="0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sz val="16"/>
      <name val="Arial CE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" fontId="3" fillId="0" borderId="17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2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25" xfId="60" applyNumberFormat="1" applyFont="1" applyBorder="1" applyAlignment="1">
      <alignment/>
    </xf>
    <xf numFmtId="10" fontId="3" fillId="0" borderId="25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3" fillId="33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22.421875" style="0" customWidth="1"/>
    <col min="2" max="2" width="35.8515625" style="0" customWidth="1"/>
    <col min="3" max="3" width="12.28125" style="0" customWidth="1"/>
    <col min="4" max="4" width="13.57421875" style="0" customWidth="1"/>
    <col min="5" max="5" width="15.7109375" style="0" customWidth="1"/>
  </cols>
  <sheetData>
    <row r="2" ht="13.5" thickBot="1">
      <c r="A2" s="35" t="s">
        <v>20</v>
      </c>
    </row>
    <row r="3" spans="1:7" ht="45" thickBot="1">
      <c r="A3" s="1" t="s">
        <v>7</v>
      </c>
      <c r="B3" s="40" t="s">
        <v>8</v>
      </c>
      <c r="C3" s="41"/>
      <c r="D3" s="2" t="s">
        <v>9</v>
      </c>
      <c r="E3" s="26" t="s">
        <v>10</v>
      </c>
      <c r="F3" t="s">
        <v>15</v>
      </c>
      <c r="G3" s="34" t="s">
        <v>16</v>
      </c>
    </row>
    <row r="4" spans="1:5" ht="20.25">
      <c r="A4" s="3" t="s">
        <v>6</v>
      </c>
      <c r="B4" s="4" t="s">
        <v>25</v>
      </c>
      <c r="C4" s="5">
        <v>0.55</v>
      </c>
      <c r="D4" s="6">
        <f>E4*3.3</f>
        <v>1186.356525257378</v>
      </c>
      <c r="E4" s="27">
        <f>E8*C4</f>
        <v>359.5019773507206</v>
      </c>
    </row>
    <row r="5" spans="1:5" ht="20.25">
      <c r="A5" s="7" t="s">
        <v>14</v>
      </c>
      <c r="B5" s="8" t="s">
        <v>26</v>
      </c>
      <c r="C5" s="9">
        <v>0.15</v>
      </c>
      <c r="D5" s="10">
        <f>E5*2.65</f>
        <v>259.82188363074806</v>
      </c>
      <c r="E5" s="28">
        <f>E8*C5</f>
        <v>98.04599382292379</v>
      </c>
    </row>
    <row r="6" spans="1:5" ht="20.25">
      <c r="A6" s="7" t="s">
        <v>13</v>
      </c>
      <c r="B6" s="11" t="s">
        <v>27</v>
      </c>
      <c r="C6" s="9">
        <v>0.15</v>
      </c>
      <c r="D6" s="10">
        <f>E6*2.82</f>
        <v>276.4897025806451</v>
      </c>
      <c r="E6" s="28">
        <f>E8*C6</f>
        <v>98.04599382292379</v>
      </c>
    </row>
    <row r="7" spans="1:5" ht="20.25">
      <c r="A7" s="7" t="s">
        <v>13</v>
      </c>
      <c r="B7" s="8" t="s">
        <v>24</v>
      </c>
      <c r="C7" s="9">
        <v>0.15</v>
      </c>
      <c r="D7" s="10">
        <f>E7*2.82</f>
        <v>276.4897025806451</v>
      </c>
      <c r="E7" s="28">
        <f>E8*C7</f>
        <v>98.04599382292379</v>
      </c>
    </row>
    <row r="8" spans="1:5" ht="21">
      <c r="A8" s="12"/>
      <c r="B8" s="13" t="s">
        <v>12</v>
      </c>
      <c r="C8" s="14">
        <f>SUM(C4:C7)</f>
        <v>1</v>
      </c>
      <c r="D8" s="15">
        <f>SUM(D4:D7)</f>
        <v>1999.1578140494164</v>
      </c>
      <c r="E8" s="29">
        <f>E14-E13-E12-E11-E9-E10</f>
        <v>653.639958819492</v>
      </c>
    </row>
    <row r="9" spans="1:5" ht="20.25">
      <c r="A9" s="16" t="s">
        <v>0</v>
      </c>
      <c r="B9" s="42" t="s">
        <v>18</v>
      </c>
      <c r="C9" s="43"/>
      <c r="D9" s="18">
        <v>420</v>
      </c>
      <c r="E9" s="30">
        <f>D9/3.1</f>
        <v>135.48387096774192</v>
      </c>
    </row>
    <row r="10" spans="1:5" ht="20.25">
      <c r="A10" s="16"/>
      <c r="B10" s="17" t="s">
        <v>17</v>
      </c>
      <c r="C10" s="19">
        <v>0.05</v>
      </c>
      <c r="D10" s="18">
        <f>D9*C10</f>
        <v>21</v>
      </c>
      <c r="E10" s="30">
        <f>D10/2.35</f>
        <v>8.936170212765957</v>
      </c>
    </row>
    <row r="11" spans="1:5" ht="20.25">
      <c r="A11" s="16" t="s">
        <v>4</v>
      </c>
      <c r="B11" s="17" t="s">
        <v>1</v>
      </c>
      <c r="C11" s="20">
        <v>0.43</v>
      </c>
      <c r="D11" s="10">
        <f>D9*C11</f>
        <v>180.6</v>
      </c>
      <c r="E11" s="28">
        <f>D11</f>
        <v>180.6</v>
      </c>
    </row>
    <row r="12" spans="1:5" ht="20.25">
      <c r="A12" s="16" t="s">
        <v>5</v>
      </c>
      <c r="B12" s="17" t="s">
        <v>2</v>
      </c>
      <c r="C12" s="21">
        <v>0.027</v>
      </c>
      <c r="D12" s="22">
        <f>D9*C12</f>
        <v>11.34</v>
      </c>
      <c r="E12" s="31">
        <f>D12</f>
        <v>11.34</v>
      </c>
    </row>
    <row r="13" spans="1:5" ht="21" thickBot="1">
      <c r="A13" s="23" t="s">
        <v>11</v>
      </c>
      <c r="B13" s="38"/>
      <c r="C13" s="38"/>
      <c r="D13" s="24" t="s">
        <v>3</v>
      </c>
      <c r="E13" s="32">
        <v>10</v>
      </c>
    </row>
    <row r="14" spans="1:8" ht="21" thickBot="1">
      <c r="A14" s="25" t="s">
        <v>12</v>
      </c>
      <c r="B14" s="39"/>
      <c r="C14" s="39"/>
      <c r="D14" s="37">
        <f>SUM(D8:D12)</f>
        <v>2632.0978140494167</v>
      </c>
      <c r="E14" s="33">
        <v>1000</v>
      </c>
      <c r="G14" s="36"/>
      <c r="H14" s="36"/>
    </row>
    <row r="16" ht="13.5" thickBot="1">
      <c r="A16" s="35" t="s">
        <v>22</v>
      </c>
    </row>
    <row r="17" spans="1:7" ht="45" thickBot="1">
      <c r="A17" s="1" t="s">
        <v>7</v>
      </c>
      <c r="B17" s="40" t="s">
        <v>8</v>
      </c>
      <c r="C17" s="41"/>
      <c r="D17" s="2" t="s">
        <v>9</v>
      </c>
      <c r="E17" s="26" t="s">
        <v>10</v>
      </c>
      <c r="G17" s="34"/>
    </row>
    <row r="18" spans="1:5" ht="20.25">
      <c r="A18" s="3" t="s">
        <v>14</v>
      </c>
      <c r="B18" s="4" t="s">
        <v>26</v>
      </c>
      <c r="C18" s="5">
        <v>0.45</v>
      </c>
      <c r="D18" s="6">
        <f>E18*2.65</f>
        <v>718.7013196820532</v>
      </c>
      <c r="E18" s="27">
        <f>E22*C18</f>
        <v>271.20804516303895</v>
      </c>
    </row>
    <row r="19" spans="1:5" ht="20.25">
      <c r="A19" s="7" t="s">
        <v>21</v>
      </c>
      <c r="B19" s="8" t="s">
        <v>28</v>
      </c>
      <c r="C19" s="9">
        <v>0.2</v>
      </c>
      <c r="D19" s="10">
        <f>E19*2.65</f>
        <v>319.42280874757915</v>
      </c>
      <c r="E19" s="28">
        <f>E22*C19</f>
        <v>120.53690896135063</v>
      </c>
    </row>
    <row r="20" spans="1:5" ht="20.25">
      <c r="A20" s="7" t="s">
        <v>13</v>
      </c>
      <c r="B20" s="11" t="s">
        <v>19</v>
      </c>
      <c r="C20" s="9">
        <v>0.2</v>
      </c>
      <c r="D20" s="10">
        <f>E20*2.82</f>
        <v>339.9140832710088</v>
      </c>
      <c r="E20" s="28">
        <f>E22*C20</f>
        <v>120.53690896135063</v>
      </c>
    </row>
    <row r="21" spans="1:5" ht="20.25">
      <c r="A21" s="7" t="s">
        <v>13</v>
      </c>
      <c r="B21" s="8" t="s">
        <v>29</v>
      </c>
      <c r="C21" s="9">
        <v>0.15</v>
      </c>
      <c r="D21" s="10">
        <f>E21*2.82</f>
        <v>254.93556245325655</v>
      </c>
      <c r="E21" s="28">
        <f>E22*C21</f>
        <v>90.40268172101297</v>
      </c>
    </row>
    <row r="22" spans="1:5" ht="21">
      <c r="A22" s="12"/>
      <c r="B22" s="13" t="s">
        <v>12</v>
      </c>
      <c r="C22" s="14">
        <f>SUM(C18:C21)</f>
        <v>1</v>
      </c>
      <c r="D22" s="15">
        <f>SUM(D18:D21)</f>
        <v>1632.9737741538977</v>
      </c>
      <c r="E22" s="29">
        <f>E29-E28-E27-E26-E24-E25-E23</f>
        <v>602.6845448067531</v>
      </c>
    </row>
    <row r="23" spans="1:5" ht="20.25">
      <c r="A23" s="12"/>
      <c r="B23" s="8" t="s">
        <v>23</v>
      </c>
      <c r="C23" s="9"/>
      <c r="D23" s="10">
        <v>400</v>
      </c>
      <c r="E23" s="28">
        <f>D23/7.85</f>
        <v>50.955414012738856</v>
      </c>
    </row>
    <row r="24" spans="1:5" ht="20.25">
      <c r="A24" s="16" t="s">
        <v>0</v>
      </c>
      <c r="B24" s="42" t="s">
        <v>18</v>
      </c>
      <c r="C24" s="43"/>
      <c r="D24" s="18">
        <v>420</v>
      </c>
      <c r="E24" s="30">
        <f>D24/3.1</f>
        <v>135.48387096774192</v>
      </c>
    </row>
    <row r="25" spans="1:5" ht="20.25">
      <c r="A25" s="16"/>
      <c r="B25" s="17" t="s">
        <v>17</v>
      </c>
      <c r="C25" s="19">
        <v>0.05</v>
      </c>
      <c r="D25" s="18">
        <f>D24*C25</f>
        <v>21</v>
      </c>
      <c r="E25" s="30">
        <f>D25/2.35</f>
        <v>8.936170212765957</v>
      </c>
    </row>
    <row r="26" spans="1:5" ht="20.25">
      <c r="A26" s="16" t="s">
        <v>4</v>
      </c>
      <c r="B26" s="17" t="s">
        <v>1</v>
      </c>
      <c r="C26" s="20">
        <v>0.43</v>
      </c>
      <c r="D26" s="10">
        <f>D24*C26</f>
        <v>180.6</v>
      </c>
      <c r="E26" s="28">
        <f>D26</f>
        <v>180.6</v>
      </c>
    </row>
    <row r="27" spans="1:5" ht="20.25">
      <c r="A27" s="16" t="s">
        <v>5</v>
      </c>
      <c r="B27" s="17" t="s">
        <v>2</v>
      </c>
      <c r="C27" s="21">
        <v>0.027</v>
      </c>
      <c r="D27" s="22">
        <f>D24*C27</f>
        <v>11.34</v>
      </c>
      <c r="E27" s="31">
        <f>D27</f>
        <v>11.34</v>
      </c>
    </row>
    <row r="28" spans="1:5" ht="21" thickBot="1">
      <c r="A28" s="23" t="s">
        <v>11</v>
      </c>
      <c r="B28" s="38"/>
      <c r="C28" s="38"/>
      <c r="D28" s="24" t="s">
        <v>3</v>
      </c>
      <c r="E28" s="32">
        <v>10</v>
      </c>
    </row>
    <row r="29" spans="1:8" ht="21" thickBot="1">
      <c r="A29" s="25" t="s">
        <v>12</v>
      </c>
      <c r="B29" s="39"/>
      <c r="C29" s="39"/>
      <c r="D29" s="37">
        <f>SUM(D22:D27)</f>
        <v>2665.9137741538975</v>
      </c>
      <c r="E29" s="33">
        <v>1000</v>
      </c>
      <c r="G29" s="36"/>
      <c r="H29" s="36"/>
    </row>
  </sheetData>
  <sheetProtection/>
  <mergeCells count="8">
    <mergeCell ref="B28:C28"/>
    <mergeCell ref="B29:C29"/>
    <mergeCell ref="B3:C3"/>
    <mergeCell ref="B9:C9"/>
    <mergeCell ref="B13:C13"/>
    <mergeCell ref="B14:C14"/>
    <mergeCell ref="B17:C17"/>
    <mergeCell ref="B24:C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Salem</dc:creator>
  <cp:keywords/>
  <dc:description/>
  <cp:lastModifiedBy>Varga István</cp:lastModifiedBy>
  <cp:lastPrinted>2018-03-14T15:08:06Z</cp:lastPrinted>
  <dcterms:created xsi:type="dcterms:W3CDTF">2008-03-26T12:06:45Z</dcterms:created>
  <dcterms:modified xsi:type="dcterms:W3CDTF">2018-03-19T07:46:31Z</dcterms:modified>
  <cp:category/>
  <cp:version/>
  <cp:contentType/>
  <cp:contentStatus/>
</cp:coreProperties>
</file>